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gledu\Desktop\Work\3-Career School Gym\Ortman Pyramidic Programming\"/>
    </mc:Choice>
  </mc:AlternateContent>
  <xr:revisionPtr revIDLastSave="0" documentId="13_ncr:1_{DBDFC7A4-A8E8-4BFB-90BD-2BCB50F7672C}" xr6:coauthVersionLast="36" xr6:coauthVersionMax="36" xr10:uidLastSave="{00000000-0000-0000-0000-000000000000}"/>
  <bookViews>
    <workbookView xWindow="0" yWindow="0" windowWidth="23040" windowHeight="10248" xr2:uid="{3B30B65D-6943-48F8-992F-999F1F518900}"/>
  </bookViews>
  <sheets>
    <sheet name="Ortman Pyramidic Programm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2" i="1" l="1"/>
  <c r="G43" i="1"/>
  <c r="G46" i="1"/>
  <c r="G47" i="1"/>
  <c r="G48" i="1"/>
  <c r="G6" i="1" l="1"/>
  <c r="F46" i="1" l="1"/>
  <c r="F48" i="1"/>
  <c r="F47" i="1"/>
  <c r="E48" i="1"/>
  <c r="E47" i="1"/>
  <c r="E46" i="1"/>
  <c r="D48" i="1"/>
  <c r="D47" i="1"/>
  <c r="D46" i="1"/>
  <c r="C48" i="1"/>
  <c r="C47" i="1"/>
  <c r="C46" i="1"/>
  <c r="B48" i="1"/>
  <c r="B47" i="1"/>
  <c r="B46" i="1"/>
  <c r="G44" i="1"/>
  <c r="F44" i="1"/>
  <c r="F43" i="1"/>
  <c r="F42" i="1"/>
  <c r="E44" i="1"/>
  <c r="E43" i="1"/>
  <c r="E42" i="1"/>
  <c r="D44" i="1"/>
  <c r="D43" i="1"/>
  <c r="D42" i="1"/>
  <c r="C44" i="1"/>
  <c r="C43" i="1"/>
  <c r="C42" i="1"/>
  <c r="B44" i="1"/>
  <c r="B43" i="1"/>
  <c r="B42" i="1"/>
  <c r="G40" i="1"/>
  <c r="G39" i="1"/>
  <c r="G38" i="1"/>
  <c r="F40" i="1"/>
  <c r="F39" i="1"/>
  <c r="F38" i="1"/>
  <c r="E40" i="1"/>
  <c r="E39" i="1"/>
  <c r="E38" i="1"/>
  <c r="D40" i="1"/>
  <c r="D39" i="1"/>
  <c r="D38" i="1"/>
  <c r="C40" i="1"/>
  <c r="C39" i="1"/>
  <c r="C38" i="1"/>
  <c r="C34" i="1"/>
  <c r="C35" i="1"/>
  <c r="C36" i="1"/>
  <c r="D36" i="1"/>
  <c r="D35" i="1"/>
  <c r="D34" i="1"/>
  <c r="B40" i="1"/>
  <c r="B39" i="1"/>
  <c r="B38" i="1"/>
  <c r="G36" i="1"/>
  <c r="G35" i="1"/>
  <c r="G34" i="1"/>
  <c r="F36" i="1"/>
  <c r="F35" i="1"/>
  <c r="F34" i="1"/>
  <c r="E36" i="1"/>
  <c r="E35" i="1"/>
  <c r="E34" i="1"/>
  <c r="B36" i="1"/>
  <c r="B35" i="1"/>
  <c r="B34" i="1"/>
  <c r="G32" i="1"/>
  <c r="G31" i="1"/>
  <c r="G30" i="1"/>
  <c r="F32" i="1"/>
  <c r="F31" i="1"/>
  <c r="F30" i="1"/>
  <c r="E32" i="1"/>
  <c r="E31" i="1"/>
  <c r="E30" i="1"/>
  <c r="D32" i="1"/>
  <c r="D31" i="1"/>
  <c r="D30" i="1"/>
  <c r="C32" i="1"/>
  <c r="C31" i="1"/>
  <c r="C30" i="1"/>
  <c r="B32" i="1"/>
  <c r="B31" i="1"/>
  <c r="B30" i="1"/>
  <c r="G28" i="1"/>
  <c r="G27" i="1"/>
  <c r="G26" i="1"/>
  <c r="F28" i="1"/>
  <c r="F27" i="1"/>
  <c r="F26" i="1"/>
  <c r="E28" i="1"/>
  <c r="E27" i="1"/>
  <c r="E26" i="1"/>
  <c r="D28" i="1"/>
  <c r="D27" i="1"/>
  <c r="D26" i="1"/>
  <c r="C28" i="1"/>
  <c r="C27" i="1"/>
  <c r="C26" i="1"/>
  <c r="B28" i="1"/>
  <c r="B27" i="1"/>
  <c r="B26" i="1"/>
  <c r="G24" i="1"/>
  <c r="G23" i="1"/>
  <c r="G22" i="1"/>
  <c r="F24" i="1"/>
  <c r="F23" i="1"/>
  <c r="F22" i="1"/>
  <c r="E24" i="1"/>
  <c r="E23" i="1"/>
  <c r="E22" i="1"/>
  <c r="D24" i="1"/>
  <c r="D23" i="1"/>
  <c r="D22" i="1"/>
  <c r="C24" i="1"/>
  <c r="C23" i="1"/>
  <c r="C22" i="1"/>
  <c r="B24" i="1"/>
  <c r="B23" i="1"/>
  <c r="B22" i="1"/>
  <c r="B20" i="1"/>
  <c r="B19" i="1"/>
  <c r="B18" i="1"/>
  <c r="C20" i="1"/>
  <c r="C19" i="1"/>
  <c r="C18" i="1"/>
  <c r="D20" i="1"/>
  <c r="D19" i="1"/>
  <c r="D18" i="1"/>
  <c r="E20" i="1"/>
  <c r="E19" i="1"/>
  <c r="E18" i="1"/>
  <c r="F20" i="1"/>
  <c r="F19" i="1"/>
  <c r="F18" i="1"/>
  <c r="G20" i="1"/>
  <c r="G19" i="1"/>
  <c r="G18" i="1"/>
  <c r="B14" i="1"/>
  <c r="B15" i="1"/>
  <c r="B16" i="1"/>
  <c r="G16" i="1"/>
  <c r="G15" i="1"/>
  <c r="G14" i="1"/>
  <c r="F16" i="1"/>
  <c r="F15" i="1"/>
  <c r="F14" i="1"/>
  <c r="E16" i="1"/>
  <c r="E15" i="1"/>
  <c r="E14" i="1"/>
  <c r="D16" i="1"/>
  <c r="D15" i="1"/>
  <c r="D14" i="1"/>
  <c r="C16" i="1"/>
  <c r="C15" i="1"/>
  <c r="C14" i="1"/>
  <c r="B12" i="1"/>
  <c r="B11" i="1"/>
  <c r="B10" i="1"/>
  <c r="G12" i="1"/>
  <c r="G11" i="1"/>
  <c r="G10" i="1"/>
  <c r="F12" i="1"/>
  <c r="F11" i="1"/>
  <c r="F10" i="1"/>
  <c r="E12" i="1"/>
  <c r="E11" i="1"/>
  <c r="E10" i="1"/>
  <c r="D12" i="1"/>
  <c r="D11" i="1"/>
  <c r="D10" i="1"/>
  <c r="C12" i="1"/>
  <c r="C11" i="1"/>
  <c r="C10" i="1"/>
  <c r="G8" i="1"/>
  <c r="G7" i="1"/>
  <c r="F8" i="1"/>
  <c r="F7" i="1"/>
  <c r="F6" i="1"/>
  <c r="E8" i="1"/>
  <c r="E7" i="1"/>
  <c r="E6" i="1"/>
  <c r="D7" i="1"/>
  <c r="D6" i="1"/>
  <c r="D8" i="1"/>
  <c r="C8" i="1" l="1"/>
  <c r="C7" i="1"/>
  <c r="C6" i="1"/>
  <c r="B8" i="1"/>
  <c r="B7" i="1"/>
  <c r="B6" i="1"/>
  <c r="G4" i="1"/>
  <c r="G3" i="1"/>
  <c r="G2" i="1"/>
  <c r="F4" i="1"/>
  <c r="F3" i="1"/>
  <c r="F2" i="1"/>
  <c r="E4" i="1"/>
  <c r="E3" i="1"/>
  <c r="E2" i="1"/>
  <c r="D4" i="1"/>
  <c r="D3" i="1"/>
  <c r="D2" i="1"/>
  <c r="C4" i="1"/>
  <c r="C3" i="1"/>
  <c r="C2" i="1"/>
  <c r="I3" i="1" l="1"/>
  <c r="I2" i="1"/>
  <c r="I4" i="1"/>
  <c r="I5" i="1" l="1"/>
  <c r="B4" i="1"/>
  <c r="B2" i="1"/>
  <c r="B3" i="1"/>
  <c r="H5" i="1" l="1"/>
</calcChain>
</file>

<file path=xl/sharedStrings.xml><?xml version="1.0" encoding="utf-8"?>
<sst xmlns="http://schemas.openxmlformats.org/spreadsheetml/2006/main" count="51" uniqueCount="18">
  <si>
    <t>x7</t>
  </si>
  <si>
    <t>Set 1</t>
  </si>
  <si>
    <t xml:space="preserve">Squat </t>
  </si>
  <si>
    <t>Bench</t>
  </si>
  <si>
    <t>Dead</t>
  </si>
  <si>
    <t>Set 2</t>
  </si>
  <si>
    <t>Set 3</t>
  </si>
  <si>
    <t>Set 4</t>
  </si>
  <si>
    <t>Set 5</t>
  </si>
  <si>
    <t>Set 6</t>
  </si>
  <si>
    <t>x1</t>
  </si>
  <si>
    <t>x2</t>
  </si>
  <si>
    <t>x3</t>
  </si>
  <si>
    <t>x4</t>
  </si>
  <si>
    <t>x5</t>
  </si>
  <si>
    <t>x6</t>
  </si>
  <si>
    <t>Enter Max</t>
  </si>
  <si>
    <t>Projected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</si>
</sst>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/>
    <xf numFmtId="1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37" fontId="0" fillId="0" borderId="0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1200"/>
      <color rgb="FFBFA4F6"/>
      <color rgb="FF8551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45721</xdr:colOff>
      <xdr:row>0</xdr:row>
      <xdr:rowOff>22862</xdr:rowOff>
    </xdr:from>
    <xdr:to>
      <xdr:col>0</xdr:col>
      <xdr:colOff>571500</xdr:colOff>
      <xdr:row>1</xdr:row>
      <xdr:rowOff>2092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90C0315-1274-4927-93F3-21EB10D417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1" y="22862"/>
          <a:ext cx="525779" cy="143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D21A2-CA2E-4031-AADE-01AA24EA72F9}">
  <dimension ref="A1:N49"/>
  <sheetViews>
    <sheetView tabSelected="1" view="pageLayout" zoomScaleNormal="100" workbookViewId="0">
      <selection activeCell="I9" sqref="I9"/>
    </sheetView>
  </sheetViews>
  <sheetFormatPr defaultColWidth="8.88671875" defaultRowHeight="14.4" x14ac:dyDescent="0.3"/>
  <cols>
    <col min="1" max="1" width="8.88671875" style="20" customWidth="1"/>
    <col min="2" max="7" width="8.88671875" style="3" customWidth="1"/>
    <col min="8" max="8" width="8.88671875" customWidth="1"/>
    <col min="9" max="9" width="8.88671875" style="3" customWidth="1"/>
    <col min="10" max="10" width="8.88671875" hidden="1" customWidth="1"/>
    <col min="11" max="13" width="8.88671875" style="2" customWidth="1"/>
    <col min="14" max="14" width="8.88671875" customWidth="1"/>
  </cols>
  <sheetData>
    <row r="1" spans="1:14" ht="14.1" customHeight="1" x14ac:dyDescent="0.3">
      <c r="A1" s="16"/>
      <c r="B1" s="5" t="s">
        <v>1</v>
      </c>
      <c r="C1" s="5" t="s">
        <v>5</v>
      </c>
      <c r="D1" s="5" t="s">
        <v>6</v>
      </c>
      <c r="E1" s="5" t="s">
        <v>7</v>
      </c>
      <c r="F1" s="5" t="s">
        <v>8</v>
      </c>
      <c r="G1" s="5" t="s">
        <v>9</v>
      </c>
      <c r="H1" s="9" t="s">
        <v>16</v>
      </c>
      <c r="I1" s="8" t="s">
        <v>17</v>
      </c>
      <c r="J1" s="21" t="s">
        <v>10</v>
      </c>
    </row>
    <row r="2" spans="1:14" ht="14.1" customHeight="1" x14ac:dyDescent="0.3">
      <c r="A2" s="17" t="s">
        <v>2</v>
      </c>
      <c r="B2" s="23" t="str">
        <f>ROUNDUP(H2*J10,-1)&amp;" "&amp;J7</f>
        <v>150 x7</v>
      </c>
      <c r="C2" s="22" t="str">
        <f>ROUNDUP(H2*J12,-1)&amp;" "&amp;J6</f>
        <v>170 x6</v>
      </c>
      <c r="D2" s="22" t="str">
        <f>ROUNDUP(H2*J17,-1)&amp;" "&amp;J4</f>
        <v>190 x4</v>
      </c>
      <c r="E2" s="22" t="str">
        <f>ROUNDUP(H2*J22,-1)&amp;" "&amp;J4</f>
        <v>210 x4</v>
      </c>
      <c r="F2" s="22" t="str">
        <f>ROUNDUP(H2*J24,-1)&amp;" "&amp;J3</f>
        <v>230 x3</v>
      </c>
      <c r="G2" s="22" t="str">
        <f>ROUNDUP(H2*J28,-1)&amp;" "&amp;J2</f>
        <v>240 x2</v>
      </c>
      <c r="H2" s="10">
        <v>315</v>
      </c>
      <c r="I2" s="3">
        <f>ROUND(H2*1.05,-1)</f>
        <v>330</v>
      </c>
      <c r="J2" s="12" t="s">
        <v>11</v>
      </c>
    </row>
    <row r="3" spans="1:14" ht="14.1" customHeight="1" x14ac:dyDescent="0.3">
      <c r="A3" s="17" t="s">
        <v>3</v>
      </c>
      <c r="B3" s="23" t="str">
        <f>ROUNDUP(H3*J10,-1)&amp;" "&amp;J7</f>
        <v>130 x7</v>
      </c>
      <c r="C3" s="22" t="str">
        <f>ROUNDUP(H3*J12,-1)&amp;" "&amp;J6</f>
        <v>150 x6</v>
      </c>
      <c r="D3" s="22" t="str">
        <f>ROUNDUP(H3*J17,-1)&amp;" "&amp;J4</f>
        <v>160 x4</v>
      </c>
      <c r="E3" s="22" t="str">
        <f>ROUNDUP(H3*J22,-1)&amp;" "&amp;J4</f>
        <v>180 x4</v>
      </c>
      <c r="F3" s="22" t="str">
        <f>ROUNDUP(H3*J24,-1)&amp;" "&amp;J3</f>
        <v>190 x3</v>
      </c>
      <c r="G3" s="22" t="str">
        <f>ROUNDUP(H3*J28,-1)&amp;" "&amp;J2</f>
        <v>200 x2</v>
      </c>
      <c r="H3" s="11">
        <v>265</v>
      </c>
      <c r="I3" s="3">
        <f>ROUND(H3*1.05,-1)</f>
        <v>280</v>
      </c>
      <c r="J3" s="12" t="s">
        <v>12</v>
      </c>
    </row>
    <row r="4" spans="1:14" ht="14.1" customHeight="1" x14ac:dyDescent="0.3">
      <c r="A4" s="17" t="s">
        <v>4</v>
      </c>
      <c r="B4" s="23" t="str">
        <f>ROUNDUP(H4*J10,-1)&amp;" "&amp;J7</f>
        <v>170 x7</v>
      </c>
      <c r="C4" s="22" t="str">
        <f>ROUNDUP(H4*J12,-1)&amp;" "&amp;J6</f>
        <v>190 x6</v>
      </c>
      <c r="D4" s="22" t="str">
        <f>ROUNDUP(H4*J17,-1)&amp;" "&amp;J4</f>
        <v>220 x4</v>
      </c>
      <c r="E4" s="22" t="str">
        <f>ROUNDUP(H4*J22,-1)&amp;" "&amp;J4</f>
        <v>240 x4</v>
      </c>
      <c r="F4" s="22" t="str">
        <f>ROUNDUP(H4*J24,-1)&amp;" "&amp;J3</f>
        <v>250 x3</v>
      </c>
      <c r="G4" s="22" t="str">
        <f>ROUNDUP(H4*J28,-1)&amp;" "&amp;J2</f>
        <v>270 x2</v>
      </c>
      <c r="H4" s="11">
        <v>355</v>
      </c>
      <c r="I4" s="3">
        <f>ROUND(H4*1.05,-1)</f>
        <v>370</v>
      </c>
      <c r="J4" s="12" t="s">
        <v>13</v>
      </c>
    </row>
    <row r="5" spans="1:14" ht="13.65" customHeight="1" x14ac:dyDescent="0.3">
      <c r="A5" s="18"/>
      <c r="B5" s="22"/>
      <c r="C5" s="22"/>
      <c r="D5" s="22"/>
      <c r="E5" s="22"/>
      <c r="F5" s="22"/>
      <c r="G5" s="22"/>
      <c r="H5" s="7">
        <f>SUM(H2:H4)</f>
        <v>935</v>
      </c>
      <c r="I5" s="5">
        <f>SUM(I2:I4)</f>
        <v>980</v>
      </c>
      <c r="J5" s="12" t="s">
        <v>14</v>
      </c>
    </row>
    <row r="6" spans="1:14" ht="14.1" customHeight="1" x14ac:dyDescent="0.3">
      <c r="A6" s="17" t="s">
        <v>2</v>
      </c>
      <c r="B6" s="23" t="str">
        <f>ROUNDUP(H2*J9,-1)&amp;" "&amp;J7</f>
        <v>150 x7</v>
      </c>
      <c r="C6" s="23" t="str">
        <f>ROUNDUP(H2*J11,-1)&amp;" "&amp;J6</f>
        <v>160 x6</v>
      </c>
      <c r="D6" s="23" t="str">
        <f>ROUNDUP(H2*J15,-1)&amp;" "&amp;J4</f>
        <v>180 x4</v>
      </c>
      <c r="E6" s="23" t="str">
        <f>ROUNDUP(H2*J17,-1)&amp;" "&amp;J4</f>
        <v>190 x4</v>
      </c>
      <c r="F6" s="23" t="str">
        <f>ROUNDUP(H2*J24,-1)&amp;" "&amp;J3</f>
        <v>230 x3</v>
      </c>
      <c r="G6" s="23" t="str">
        <f>ROUNDUP(H2*J31,-1)&amp;" "&amp;J2</f>
        <v>250 x2</v>
      </c>
      <c r="J6" s="12" t="s">
        <v>15</v>
      </c>
    </row>
    <row r="7" spans="1:14" ht="14.1" customHeight="1" x14ac:dyDescent="0.3">
      <c r="A7" s="17" t="s">
        <v>3</v>
      </c>
      <c r="B7" s="23" t="str">
        <f>ROUNDUP(H3*J9,-1)&amp;" "&amp;J7</f>
        <v>120 x7</v>
      </c>
      <c r="C7" s="22" t="str">
        <f>ROUNDUP(H3*J11,-1)&amp;" "&amp;J6</f>
        <v>140 x6</v>
      </c>
      <c r="D7" s="22" t="str">
        <f>ROUNDUP(H3*J15,-1)&amp;" "&amp;J4</f>
        <v>160 x4</v>
      </c>
      <c r="E7" s="22" t="str">
        <f>ROUNDUP(H3*J17,-1)&amp;" "&amp;J5</f>
        <v>160 x5</v>
      </c>
      <c r="F7" s="22" t="str">
        <f>ROUNDUP(H3*J24,-1)&amp;" "&amp;J3</f>
        <v>190 x3</v>
      </c>
      <c r="G7" s="22" t="str">
        <f>ROUNDUP(H3*J31,-1)&amp;" "&amp;J2</f>
        <v>210 x2</v>
      </c>
      <c r="J7" s="12" t="s">
        <v>0</v>
      </c>
    </row>
    <row r="8" spans="1:14" ht="14.1" customHeight="1" x14ac:dyDescent="0.3">
      <c r="A8" s="17" t="s">
        <v>4</v>
      </c>
      <c r="B8" s="23" t="str">
        <f>ROUNDUP(H4*J9,-1)&amp;" "&amp;J7</f>
        <v>160 x7</v>
      </c>
      <c r="C8" s="22" t="str">
        <f>ROUNDUP(H4*J11,-1)&amp;" "&amp;J6</f>
        <v>180 x6</v>
      </c>
      <c r="D8" s="22" t="str">
        <f>ROUNDUP(H4*J15,-1)&amp;" "&amp;J6</f>
        <v>210 x6</v>
      </c>
      <c r="E8" s="22" t="str">
        <f>ROUNDUP(H4*J11,-1)&amp;" "&amp;J4</f>
        <v>180 x4</v>
      </c>
      <c r="F8" s="22" t="str">
        <f>ROUNDUP(H4*J24,-1)&amp;" "&amp;J3</f>
        <v>250 x3</v>
      </c>
      <c r="G8" s="22" t="str">
        <f>ROUNDUP(H4*J31,-1)&amp;" "&amp;J3</f>
        <v>280 x3</v>
      </c>
      <c r="J8" s="13"/>
    </row>
    <row r="9" spans="1:14" ht="14.1" customHeight="1" x14ac:dyDescent="0.3">
      <c r="A9" s="18"/>
      <c r="B9" s="22"/>
      <c r="C9" s="22"/>
      <c r="D9" s="22"/>
      <c r="E9" s="22"/>
      <c r="F9" s="22"/>
      <c r="G9" s="22"/>
      <c r="J9" s="14">
        <v>0.45</v>
      </c>
      <c r="K9" s="4"/>
      <c r="L9" s="4"/>
      <c r="M9" s="4"/>
    </row>
    <row r="10" spans="1:14" ht="14.1" customHeight="1" x14ac:dyDescent="0.3">
      <c r="A10" s="17" t="s">
        <v>2</v>
      </c>
      <c r="B10" s="22" t="str">
        <f>ROUNDUP(H2*J11,-1)&amp;" "&amp;J6</f>
        <v>160 x6</v>
      </c>
      <c r="C10" s="22" t="str">
        <f>ROUNDUP(H2*J13,-1)&amp;" "&amp;J5</f>
        <v>180 x5</v>
      </c>
      <c r="D10" s="22" t="str">
        <f>ROUNDUP(H2*J18,-1)&amp;" "&amp;J3</f>
        <v>200 x3</v>
      </c>
      <c r="E10" s="22" t="str">
        <f>ROUNDUP(H2*J23,-1)&amp;" "&amp;J4</f>
        <v>220 x4</v>
      </c>
      <c r="F10" s="22" t="str">
        <f>ROUNDUP(H2*J27,-1)&amp;" "&amp;J2</f>
        <v>240 x2</v>
      </c>
      <c r="G10" s="22" t="str">
        <f>ROUNDUP(H2*J33,-1)&amp;" "&amp;J3</f>
        <v>260 x3</v>
      </c>
      <c r="J10" s="15">
        <v>0.47</v>
      </c>
      <c r="K10" s="4"/>
      <c r="L10" s="4"/>
      <c r="M10" s="4"/>
      <c r="N10" s="2"/>
    </row>
    <row r="11" spans="1:14" ht="14.1" customHeight="1" x14ac:dyDescent="0.3">
      <c r="A11" s="17" t="s">
        <v>3</v>
      </c>
      <c r="B11" s="22" t="str">
        <f>ROUNDUP(H3*J11,-1)&amp;" "&amp;J4</f>
        <v>140 x4</v>
      </c>
      <c r="C11" s="22" t="str">
        <f>ROUNDUP(H3*J13,-1)&amp;" "&amp;J5</f>
        <v>150 x5</v>
      </c>
      <c r="D11" s="22" t="str">
        <f>ROUNDUP(H3*J18,-1)&amp;" "&amp;J3</f>
        <v>170 x3</v>
      </c>
      <c r="E11" s="22" t="str">
        <f>ROUNDUP(H3*J23,-1)&amp;" "&amp;J4</f>
        <v>190 x4</v>
      </c>
      <c r="F11" s="22" t="str">
        <f>ROUNDUP(H3*J27,-1)&amp;" "&amp;J3</f>
        <v>200 x3</v>
      </c>
      <c r="G11" s="22" t="str">
        <f>ROUNDUP(H3*J33,-1)&amp;" "&amp;J3</f>
        <v>220 x3</v>
      </c>
      <c r="J11" s="14">
        <v>0.5</v>
      </c>
      <c r="K11" s="4"/>
      <c r="L11" s="4"/>
      <c r="M11" s="4"/>
    </row>
    <row r="12" spans="1:14" ht="14.1" customHeight="1" x14ac:dyDescent="0.3">
      <c r="A12" s="17" t="s">
        <v>4</v>
      </c>
      <c r="B12" s="22" t="str">
        <f>ROUNDUP(H4*J11,-1)&amp;" "&amp;J4</f>
        <v>180 x4</v>
      </c>
      <c r="C12" s="22" t="str">
        <f>ROUNDUP(H4*J13,-1)&amp;" "&amp;J6</f>
        <v>200 x6</v>
      </c>
      <c r="D12" s="22" t="str">
        <f>ROUNDUP(H4*J18,-1)&amp;" "&amp;J3</f>
        <v>220 x3</v>
      </c>
      <c r="E12" s="22" t="str">
        <f>ROUNDUP(H4*J23,-1)&amp;" "&amp;J4</f>
        <v>250 x4</v>
      </c>
      <c r="F12" s="22" t="str">
        <f>ROUNDUP(H4*J27,-1)&amp;" "&amp;J2</f>
        <v>270 x2</v>
      </c>
      <c r="G12" s="22" t="str">
        <f>ROUNDUP(H4*J33,-1)&amp;" "&amp;J3</f>
        <v>290 x3</v>
      </c>
      <c r="J12" s="15">
        <v>0.53</v>
      </c>
      <c r="K12" s="4"/>
      <c r="L12" s="4"/>
      <c r="M12" s="4"/>
    </row>
    <row r="13" spans="1:14" ht="14.1" customHeight="1" x14ac:dyDescent="0.3">
      <c r="A13" s="18"/>
      <c r="B13" s="6"/>
      <c r="C13" s="6"/>
      <c r="D13" s="6"/>
      <c r="E13" s="6"/>
      <c r="F13" s="6"/>
      <c r="G13" s="6"/>
      <c r="J13" s="14">
        <v>0.54</v>
      </c>
      <c r="K13" s="4"/>
      <c r="L13" s="4"/>
      <c r="M13" s="4"/>
    </row>
    <row r="14" spans="1:14" ht="14.1" customHeight="1" x14ac:dyDescent="0.3">
      <c r="A14" s="19" t="s">
        <v>2</v>
      </c>
      <c r="B14" s="6" t="str">
        <f>ROUNDUP(H2*J14,-1)&amp;" "&amp;J6</f>
        <v>180 x6</v>
      </c>
      <c r="C14" s="6" t="str">
        <f>ROUNDUP(H2*J17,-1)&amp;" "&amp;J5</f>
        <v>190 x5</v>
      </c>
      <c r="D14" s="6" t="str">
        <f>ROUNDUP(H2*J21,-1)&amp;" "&amp;J5</f>
        <v>210 x5</v>
      </c>
      <c r="E14" s="6" t="str">
        <f>ROUNDUP(H2*J9,-1)&amp;" "&amp;J3</f>
        <v>150 x3</v>
      </c>
      <c r="F14" s="6" t="str">
        <f>ROUNDUP(H2*J25,-1)&amp;" "&amp;J3</f>
        <v>230 x3</v>
      </c>
      <c r="G14" s="6" t="str">
        <f>ROUNDUP(H2*J33,-1)&amp;" "&amp;J2</f>
        <v>260 x2</v>
      </c>
      <c r="J14" s="15">
        <v>0.55000000000000004</v>
      </c>
      <c r="K14" s="4"/>
      <c r="L14" s="4"/>
      <c r="M14" s="4"/>
    </row>
    <row r="15" spans="1:14" ht="14.1" customHeight="1" x14ac:dyDescent="0.3">
      <c r="A15" s="19" t="s">
        <v>3</v>
      </c>
      <c r="B15" s="6" t="str">
        <f>ROUNDUP(H3*J14,-1)&amp;" "&amp;J6</f>
        <v>150 x6</v>
      </c>
      <c r="C15" s="6" t="str">
        <f>ROUNDUP(H3*J17,-1)&amp;" "&amp;J5</f>
        <v>160 x5</v>
      </c>
      <c r="D15" s="6" t="str">
        <f>ROUNDUP(H3*J21,-1)&amp;" "&amp;J5</f>
        <v>170 x5</v>
      </c>
      <c r="E15" s="6" t="str">
        <f>ROUNDUP(H3*J9,-1)&amp;" "&amp;J3</f>
        <v>120 x3</v>
      </c>
      <c r="F15" s="6" t="str">
        <f>ROUNDUP(H3*J25,-1)&amp;" "&amp;J2</f>
        <v>190 x2</v>
      </c>
      <c r="G15" s="6" t="str">
        <f>ROUNDUP(H3*J33,-1)&amp;" "&amp;J2</f>
        <v>220 x2</v>
      </c>
      <c r="J15" s="14">
        <v>0.56999999999999995</v>
      </c>
      <c r="K15" s="4"/>
      <c r="L15" s="4"/>
      <c r="M15" s="4"/>
    </row>
    <row r="16" spans="1:14" ht="14.1" customHeight="1" x14ac:dyDescent="0.3">
      <c r="A16" s="19" t="s">
        <v>4</v>
      </c>
      <c r="B16" s="6" t="str">
        <f>ROUNDUP(H4*J14,-1)&amp;" "&amp;J6</f>
        <v>200 x6</v>
      </c>
      <c r="C16" s="6" t="str">
        <f>ROUNDUP(H4*J17,-1)&amp;" "&amp;J5</f>
        <v>220 x5</v>
      </c>
      <c r="D16" s="6" t="str">
        <f>ROUNDUP(H4*J21,-1)&amp;" "&amp;J5</f>
        <v>230 x5</v>
      </c>
      <c r="E16" s="6" t="str">
        <f>ROUNDUP(H4*J9,-1)&amp;" "&amp;J3</f>
        <v>160 x3</v>
      </c>
      <c r="F16" s="6" t="str">
        <f>ROUNDUP(H4*J25,-1)&amp;" "&amp;J4</f>
        <v>260 x4</v>
      </c>
      <c r="G16" s="6" t="str">
        <f>ROUNDUP(H4*J33,-1)&amp;" "&amp;J2</f>
        <v>290 x2</v>
      </c>
      <c r="J16" s="15">
        <v>0.57999999999999996</v>
      </c>
      <c r="K16" s="4"/>
      <c r="L16" s="4"/>
      <c r="M16" s="4"/>
    </row>
    <row r="17" spans="1:13" ht="14.1" customHeight="1" x14ac:dyDescent="0.3">
      <c r="A17" s="18"/>
      <c r="B17" s="6"/>
      <c r="C17" s="6"/>
      <c r="D17" s="6"/>
      <c r="E17" s="6"/>
      <c r="F17" s="6"/>
      <c r="G17" s="6"/>
      <c r="J17" s="14">
        <v>0.6</v>
      </c>
      <c r="K17" s="4"/>
      <c r="L17" s="4"/>
      <c r="M17" s="4"/>
    </row>
    <row r="18" spans="1:13" ht="14.1" customHeight="1" x14ac:dyDescent="0.3">
      <c r="A18" s="18" t="s">
        <v>2</v>
      </c>
      <c r="B18" s="6" t="str">
        <f>ROUNDUP(H2*J16,-1)&amp;" "&amp;J6</f>
        <v>190 x6</v>
      </c>
      <c r="C18" s="6" t="str">
        <f>ROUNDUP(H2*J21,-1)&amp;" "&amp;J5</f>
        <v>210 x5</v>
      </c>
      <c r="D18" s="6" t="str">
        <f>ROUNDUP(H2*J24,-1)&amp;" "&amp;J2</f>
        <v>230 x2</v>
      </c>
      <c r="E18" s="6" t="str">
        <f>ROUNDUP(H2*J27,-1)&amp;" "&amp;J4</f>
        <v>240 x4</v>
      </c>
      <c r="F18" s="6" t="str">
        <f>ROUNDUP(H2*J32,-1)&amp;" "&amp;J4</f>
        <v>250 x4</v>
      </c>
      <c r="G18" s="6" t="str">
        <f>ROUNDUP(H2*J36,-1)&amp;" "&amp;J3</f>
        <v>270 x3</v>
      </c>
      <c r="J18" s="15">
        <v>0.61</v>
      </c>
      <c r="K18" s="4"/>
      <c r="L18" s="4"/>
      <c r="M18" s="4"/>
    </row>
    <row r="19" spans="1:13" ht="14.1" customHeight="1" x14ac:dyDescent="0.3">
      <c r="A19" s="18" t="s">
        <v>3</v>
      </c>
      <c r="B19" s="6" t="str">
        <f>ROUNDUP(H3*J16,-1)&amp;" "&amp;J6</f>
        <v>160 x6</v>
      </c>
      <c r="C19" s="6" t="str">
        <f>ROUNDUP(H3*J21,-1)&amp;" "&amp;J5</f>
        <v>170 x5</v>
      </c>
      <c r="D19" s="6" t="str">
        <f>ROUNDUP(H3*J24,-1)&amp;" "&amp;J2</f>
        <v>190 x2</v>
      </c>
      <c r="E19" s="6" t="str">
        <f>ROUNDUP(H3*J27,-1)&amp;" "&amp;J5</f>
        <v>200 x5</v>
      </c>
      <c r="F19" s="6" t="str">
        <f>ROUNDUP(H3*J32,-1)&amp;" "&amp;J3</f>
        <v>210 x3</v>
      </c>
      <c r="G19" s="6" t="str">
        <f>ROUNDUP(H3*J36,-1)&amp;" "&amp;J3</f>
        <v>220 x3</v>
      </c>
      <c r="J19" s="14">
        <v>0.62</v>
      </c>
      <c r="K19" s="4"/>
      <c r="L19" s="4"/>
      <c r="M19" s="4"/>
    </row>
    <row r="20" spans="1:13" ht="14.1" customHeight="1" x14ac:dyDescent="0.3">
      <c r="A20" s="18" t="s">
        <v>4</v>
      </c>
      <c r="B20" s="6" t="str">
        <f>ROUNDUP(H4*J16,-1)&amp;" "&amp;J6</f>
        <v>210 x6</v>
      </c>
      <c r="C20" s="6" t="str">
        <f>ROUNDUP(H4*J21,-1)&amp;" "&amp;J5</f>
        <v>230 x5</v>
      </c>
      <c r="D20" s="6" t="str">
        <f>ROUNDUP(H4*J24,-1)&amp;" "&amp;J2</f>
        <v>250 x2</v>
      </c>
      <c r="E20" s="6" t="str">
        <f>ROUNDUP(H4*J27,-1)&amp;" "&amp;J4</f>
        <v>270 x4</v>
      </c>
      <c r="F20" s="6" t="str">
        <f>ROUNDUP(H4*J32,-1)&amp;" "&amp;J3</f>
        <v>290 x3</v>
      </c>
      <c r="G20" s="6" t="str">
        <f>ROUNDUP(H4*J36,-1)&amp;" "&amp;J3</f>
        <v>300 x3</v>
      </c>
      <c r="J20" s="15">
        <v>0.63</v>
      </c>
      <c r="K20" s="4"/>
      <c r="L20" s="4"/>
      <c r="M20" s="4"/>
    </row>
    <row r="21" spans="1:13" ht="14.1" customHeight="1" x14ac:dyDescent="0.3">
      <c r="A21" s="18"/>
      <c r="B21" s="6"/>
      <c r="C21" s="6"/>
      <c r="D21" s="6"/>
      <c r="E21" s="6"/>
      <c r="F21" s="6"/>
      <c r="G21" s="6"/>
      <c r="J21" s="14">
        <v>0.64</v>
      </c>
      <c r="K21" s="4"/>
      <c r="L21" s="4"/>
      <c r="M21" s="4"/>
    </row>
    <row r="22" spans="1:13" ht="14.1" customHeight="1" x14ac:dyDescent="0.3">
      <c r="A22" s="18" t="s">
        <v>2</v>
      </c>
      <c r="B22" s="6" t="str">
        <f>ROUNDUP(H2*J16,-1)&amp;" "&amp;J6</f>
        <v>190 x6</v>
      </c>
      <c r="C22" s="6" t="str">
        <f>ROUNDUP(H2*J19,-1)&amp;" "&amp;J3</f>
        <v>200 x3</v>
      </c>
      <c r="D22" s="6" t="str">
        <f>ROUNDUP(H2*J23,-1)&amp;" "&amp;J4</f>
        <v>220 x4</v>
      </c>
      <c r="E22" s="6" t="str">
        <f>ROUNDUP(H2*J27,-1)&amp;" "&amp;J3</f>
        <v>240 x3</v>
      </c>
      <c r="F22" s="6" t="str">
        <f>ROUNDUP(H2*J35,-1)&amp;" "&amp;J2</f>
        <v>260 x2</v>
      </c>
      <c r="G22" s="6" t="str">
        <f>ROUNDUP(H2*J40,-1)&amp;" "&amp;J2</f>
        <v>280 x2</v>
      </c>
      <c r="J22" s="15">
        <v>0.65</v>
      </c>
      <c r="K22" s="4"/>
      <c r="L22" s="4"/>
      <c r="M22" s="4"/>
    </row>
    <row r="23" spans="1:13" ht="14.1" customHeight="1" x14ac:dyDescent="0.3">
      <c r="A23" s="18" t="s">
        <v>3</v>
      </c>
      <c r="B23" s="6" t="str">
        <f>ROUNDUP(H3*J16,-1)&amp;" "&amp;J6</f>
        <v>160 x6</v>
      </c>
      <c r="C23" s="6" t="str">
        <f>ROUNDUP(H3*J19,-1)&amp;" "&amp;J3</f>
        <v>170 x3</v>
      </c>
      <c r="D23" s="6" t="str">
        <f>ROUNDUP(H3*J23,-1)&amp;" "&amp;J5</f>
        <v>190 x5</v>
      </c>
      <c r="E23" s="6" t="str">
        <f>ROUNDUP(H3*J27,-1)&amp;" "&amp;J3</f>
        <v>200 x3</v>
      </c>
      <c r="F23" s="6" t="str">
        <f>ROUNDUP(H3*J35,-1)&amp;" "&amp;J2</f>
        <v>220 x2</v>
      </c>
      <c r="G23" s="6" t="str">
        <f>ROUNDUP(H3*J40,-1)&amp;" "&amp;J2</f>
        <v>240 x2</v>
      </c>
      <c r="J23" s="14">
        <v>0.69</v>
      </c>
      <c r="K23" s="4"/>
      <c r="L23" s="4"/>
      <c r="M23" s="4"/>
    </row>
    <row r="24" spans="1:13" ht="14.1" customHeight="1" x14ac:dyDescent="0.3">
      <c r="A24" s="18" t="s">
        <v>4</v>
      </c>
      <c r="B24" s="6" t="str">
        <f>ROUNDUP(H4*J16,-1)&amp;" "&amp;J6</f>
        <v>210 x6</v>
      </c>
      <c r="C24" s="6" t="str">
        <f>ROUNDUP(H4*J19,-1)&amp;" "&amp;J3</f>
        <v>230 x3</v>
      </c>
      <c r="D24" s="6" t="str">
        <f>ROUNDUP(H4*J23,-1)&amp;" "&amp;J4</f>
        <v>250 x4</v>
      </c>
      <c r="E24" s="6" t="str">
        <f>ROUNDUP(H4*J27,-1)&amp;" "&amp;J3</f>
        <v>270 x3</v>
      </c>
      <c r="F24" s="6" t="str">
        <f>ROUNDUP(H4*J35,-1)&amp;" "&amp;J3</f>
        <v>300 x3</v>
      </c>
      <c r="G24" s="6" t="str">
        <f>ROUNDUP(H4*J40,-1)&amp;" "&amp;J2</f>
        <v>310 x2</v>
      </c>
      <c r="J24" s="15">
        <v>0.7</v>
      </c>
      <c r="K24" s="4"/>
      <c r="L24" s="4"/>
      <c r="M24" s="4"/>
    </row>
    <row r="25" spans="1:13" ht="14.1" customHeight="1" x14ac:dyDescent="0.3">
      <c r="A25" s="18"/>
      <c r="B25" s="6"/>
      <c r="C25" s="6"/>
      <c r="D25" s="6"/>
      <c r="E25" s="6"/>
      <c r="F25" s="6"/>
      <c r="G25" s="6"/>
      <c r="J25" s="14">
        <v>0.71</v>
      </c>
      <c r="K25" s="4"/>
      <c r="L25" s="4"/>
      <c r="M25" s="4"/>
    </row>
    <row r="26" spans="1:13" ht="14.1" customHeight="1" x14ac:dyDescent="0.3">
      <c r="A26" s="17" t="s">
        <v>2</v>
      </c>
      <c r="B26" s="22" t="str">
        <f>ROUNDUP(H2*J22,-1)&amp;" "&amp;J2</f>
        <v>210 x2</v>
      </c>
      <c r="C26" s="22" t="str">
        <f>ROUNDUP(H2*J26,-1)&amp;" "&amp;J3</f>
        <v>230 x3</v>
      </c>
      <c r="D26" s="22" t="str">
        <f>ROUNDUP(H2*J33,-1)&amp;" "&amp;J2</f>
        <v>260 x2</v>
      </c>
      <c r="E26" s="22" t="str">
        <f>ROUNDUP(H2*J37,-1)&amp;" "&amp;J1</f>
        <v>270 x1</v>
      </c>
      <c r="F26" s="22" t="str">
        <f>ROUNDUP(H2*J41,-1)&amp;" "&amp;J1</f>
        <v>290 x1</v>
      </c>
      <c r="G26" s="22" t="str">
        <f>ROUNDUP(H2*J43,-1)&amp;" "&amp;J1</f>
        <v>290 x1</v>
      </c>
      <c r="J26" s="15">
        <v>0.73</v>
      </c>
      <c r="K26" s="4"/>
      <c r="L26" s="4"/>
      <c r="M26" s="4"/>
    </row>
    <row r="27" spans="1:13" ht="14.1" customHeight="1" x14ac:dyDescent="0.3">
      <c r="A27" s="17" t="s">
        <v>3</v>
      </c>
      <c r="B27" s="22" t="str">
        <f>ROUNDUP(H3*J22,-1)&amp;" "&amp;J2</f>
        <v>180 x2</v>
      </c>
      <c r="C27" s="22" t="str">
        <f>ROUNDUP(H3*J26,-1)&amp;" "&amp;J3</f>
        <v>200 x3</v>
      </c>
      <c r="D27" s="22" t="str">
        <f>ROUNDUP(H3*J33,-1)&amp;" "&amp;J2</f>
        <v>220 x2</v>
      </c>
      <c r="E27" s="22" t="str">
        <f>ROUNDUP(H3*J37,-1)&amp;" "&amp;J2</f>
        <v>230 x2</v>
      </c>
      <c r="F27" s="22" t="str">
        <f>ROUNDUP(H3*J41,-1)&amp;" "&amp;J1</f>
        <v>240 x1</v>
      </c>
      <c r="G27" s="22" t="str">
        <f>ROUNDUP(H3*J43,-1)&amp;" "&amp;J1</f>
        <v>250 x1</v>
      </c>
      <c r="J27" s="14">
        <v>0.74</v>
      </c>
      <c r="K27" s="4"/>
      <c r="L27" s="4"/>
      <c r="M27" s="4"/>
    </row>
    <row r="28" spans="1:13" ht="14.1" customHeight="1" x14ac:dyDescent="0.3">
      <c r="A28" s="17" t="s">
        <v>4</v>
      </c>
      <c r="B28" s="22" t="str">
        <f>ROUNDUP(H4*J22,-1)&amp;" "&amp;J2</f>
        <v>240 x2</v>
      </c>
      <c r="C28" s="22" t="str">
        <f>ROUNDUP(H4*J26,-1)&amp;" "&amp;J5</f>
        <v>260 x5</v>
      </c>
      <c r="D28" s="22" t="str">
        <f>ROUNDUP(H4*J33,-1)&amp;" "&amp;J2</f>
        <v>290 x2</v>
      </c>
      <c r="E28" s="22" t="str">
        <f>ROUNDUP(H4*J37,-1)&amp;" "&amp;J1</f>
        <v>300 x1</v>
      </c>
      <c r="F28" s="22" t="str">
        <f>ROUNDUP(H4*J41,-1)&amp;" "&amp;J1</f>
        <v>320 x1</v>
      </c>
      <c r="G28" s="22" t="str">
        <f>ROUNDUP(H4*J43,-1)&amp;" "&amp;J1</f>
        <v>330 x1</v>
      </c>
      <c r="J28" s="15">
        <v>0.75</v>
      </c>
      <c r="K28" s="4"/>
      <c r="L28" s="4"/>
      <c r="M28" s="4"/>
    </row>
    <row r="29" spans="1:13" ht="14.1" customHeight="1" x14ac:dyDescent="0.3">
      <c r="A29" s="18"/>
      <c r="B29" s="22"/>
      <c r="C29" s="22"/>
      <c r="D29" s="22"/>
      <c r="E29" s="22"/>
      <c r="F29" s="22"/>
      <c r="G29" s="22"/>
      <c r="J29" s="14">
        <v>0.76</v>
      </c>
      <c r="K29" s="4"/>
      <c r="L29" s="4"/>
      <c r="M29" s="4"/>
    </row>
    <row r="30" spans="1:13" ht="14.1" customHeight="1" x14ac:dyDescent="0.3">
      <c r="A30" s="17" t="s">
        <v>2</v>
      </c>
      <c r="B30" s="22" t="str">
        <f>ROUNDUP(H2*J21,-1)&amp;" "&amp;J4</f>
        <v>210 x4</v>
      </c>
      <c r="C30" s="22" t="str">
        <f>ROUNDUP(H2*J24,-1)&amp;" "&amp;J2</f>
        <v>230 x2</v>
      </c>
      <c r="D30" s="22" t="str">
        <f>ROUNDUP(H2*J27,-1)&amp;" "&amp;J3</f>
        <v>240 x3</v>
      </c>
      <c r="E30" s="22" t="str">
        <f>ROUNDUP(H2*J33,-1)&amp;" "&amp;J2</f>
        <v>260 x2</v>
      </c>
      <c r="F30" s="22" t="str">
        <f>ROUNDUP(H2*J39,-1)&amp;" "&amp;J1</f>
        <v>280 x1</v>
      </c>
      <c r="G30" s="22" t="str">
        <f>ROUNDUP(H2*J42,-1)&amp;" "&amp;J1</f>
        <v>290 x1</v>
      </c>
      <c r="J30" s="15">
        <v>0.77</v>
      </c>
      <c r="K30" s="4"/>
      <c r="L30" s="4"/>
      <c r="M30" s="4"/>
    </row>
    <row r="31" spans="1:13" ht="14.1" customHeight="1" x14ac:dyDescent="0.3">
      <c r="A31" s="17" t="s">
        <v>3</v>
      </c>
      <c r="B31" s="22" t="str">
        <f>ROUNDUP(H3*J21,-1)&amp;" "&amp;J4</f>
        <v>170 x4</v>
      </c>
      <c r="C31" s="22" t="str">
        <f>ROUNDUP(H3*J24,-1)&amp;" "&amp;J3</f>
        <v>190 x3</v>
      </c>
      <c r="D31" s="22" t="str">
        <f>ROUNDUP(H3*J27,-1)&amp;" "&amp;J3</f>
        <v>200 x3</v>
      </c>
      <c r="E31" s="22" t="str">
        <f>ROUNDUP(H3*J33,-1)&amp;" "&amp;J2</f>
        <v>220 x2</v>
      </c>
      <c r="F31" s="22" t="str">
        <f>ROUNDUP(H3*J39,-1)&amp;" "&amp;J1</f>
        <v>230 x1</v>
      </c>
      <c r="G31" s="22" t="str">
        <f>ROUNDUP(H3*J42,-1)&amp;" "&amp;J1</f>
        <v>240 x1</v>
      </c>
      <c r="J31" s="14">
        <v>0.78</v>
      </c>
      <c r="K31" s="4"/>
      <c r="L31" s="4"/>
      <c r="M31" s="4"/>
    </row>
    <row r="32" spans="1:13" ht="14.1" customHeight="1" x14ac:dyDescent="0.3">
      <c r="A32" s="17" t="s">
        <v>4</v>
      </c>
      <c r="B32" s="22" t="str">
        <f>ROUNDUP(H4*J21,-1)&amp;" "&amp;J4</f>
        <v>230 x4</v>
      </c>
      <c r="C32" s="22" t="str">
        <f>ROUNDUP(H4*J24,-1)&amp;" "&amp;J2</f>
        <v>250 x2</v>
      </c>
      <c r="D32" s="22" t="str">
        <f>ROUNDUP(H4*J27,-1)&amp;" "&amp;J4</f>
        <v>270 x4</v>
      </c>
      <c r="E32" s="22" t="str">
        <f>ROUNDUP(H4*J33,-1)&amp;" "&amp;J2</f>
        <v>290 x2</v>
      </c>
      <c r="F32" s="22" t="str">
        <f>ROUNDUP(H4*J39,-1)&amp;" "&amp;J1</f>
        <v>310 x1</v>
      </c>
      <c r="G32" s="22" t="str">
        <f>ROUNDUP(H4*J42,-1)&amp;" "&amp;J1</f>
        <v>320 x1</v>
      </c>
      <c r="J32" s="15">
        <v>0.79</v>
      </c>
      <c r="K32" s="4"/>
      <c r="L32" s="4"/>
      <c r="M32" s="4"/>
    </row>
    <row r="33" spans="1:13" ht="14.1" customHeight="1" x14ac:dyDescent="0.3">
      <c r="A33" s="18"/>
      <c r="B33" s="22"/>
      <c r="C33" s="22"/>
      <c r="D33" s="22"/>
      <c r="E33" s="22"/>
      <c r="F33" s="22"/>
      <c r="G33" s="22"/>
      <c r="J33" s="14">
        <v>0.8</v>
      </c>
      <c r="K33" s="4"/>
      <c r="L33" s="4"/>
      <c r="M33" s="4"/>
    </row>
    <row r="34" spans="1:13" ht="14.1" customHeight="1" x14ac:dyDescent="0.3">
      <c r="A34" s="17" t="s">
        <v>2</v>
      </c>
      <c r="B34" s="22" t="str">
        <f>ROUNDUP(H2*J23,-1)&amp;" "&amp;J5</f>
        <v>220 x5</v>
      </c>
      <c r="C34" s="22" t="str">
        <f>ROUNDUP(H2*J27,-1)&amp;" "&amp;J3</f>
        <v>240 x3</v>
      </c>
      <c r="D34" s="22" t="str">
        <f>ROUNDUP(H2*J34,-1)&amp;" "&amp;J1</f>
        <v>260 x1</v>
      </c>
      <c r="E34" s="22" t="str">
        <f>ROUNDUP(H2*J38,-1)&amp;" "&amp;J2</f>
        <v>270 x2</v>
      </c>
      <c r="F34" s="22" t="str">
        <f>ROUNDUP(H2*J42,-1)&amp;" "&amp;J1</f>
        <v>290 x1</v>
      </c>
      <c r="G34" s="22" t="str">
        <f>ROUNDUP(H2*J45,-1)&amp;" "&amp;J1</f>
        <v>320 x1</v>
      </c>
      <c r="J34" s="15">
        <v>0.81</v>
      </c>
      <c r="K34" s="4"/>
      <c r="L34" s="4"/>
      <c r="M34" s="4"/>
    </row>
    <row r="35" spans="1:13" ht="14.1" customHeight="1" x14ac:dyDescent="0.3">
      <c r="A35" s="17" t="s">
        <v>3</v>
      </c>
      <c r="B35" s="22" t="str">
        <f>ROUNDUP(H3*J23,-1)&amp;" "&amp;J5</f>
        <v>190 x5</v>
      </c>
      <c r="C35" s="22" t="str">
        <f>ROUNDUP(H3*J27,-1)&amp;" "&amp;J3</f>
        <v>200 x3</v>
      </c>
      <c r="D35" s="22" t="str">
        <f>ROUNDUP(H3*J34,-1)&amp;" "&amp;J1</f>
        <v>220 x1</v>
      </c>
      <c r="E35" s="22" t="str">
        <f>ROUNDUP(H3*J38,-1)&amp;" "&amp;J2</f>
        <v>230 x2</v>
      </c>
      <c r="F35" s="22" t="str">
        <f>ROUNDUP(H3*J42,-1)&amp;" "&amp;J1</f>
        <v>240 x1</v>
      </c>
      <c r="G35" s="22" t="str">
        <f>ROUNDUP(H3*J45,-1)&amp;" "&amp;J1</f>
        <v>270 x1</v>
      </c>
      <c r="J35" s="14">
        <v>0.82</v>
      </c>
      <c r="K35" s="4"/>
      <c r="L35" s="4"/>
      <c r="M35" s="4"/>
    </row>
    <row r="36" spans="1:13" ht="14.1" customHeight="1" x14ac:dyDescent="0.3">
      <c r="A36" s="17" t="s">
        <v>4</v>
      </c>
      <c r="B36" s="22" t="str">
        <f>ROUNDUP(H4*J23,-1)&amp;" "&amp;J5</f>
        <v>250 x5</v>
      </c>
      <c r="C36" s="22" t="str">
        <f>ROUNDUP(H4*J27,-1)&amp;" "&amp;J3</f>
        <v>270 x3</v>
      </c>
      <c r="D36" s="22" t="str">
        <f>ROUNDUP(H4*J34,-1)&amp;" "&amp;J1</f>
        <v>290 x1</v>
      </c>
      <c r="E36" s="22" t="str">
        <f>ROUNDUP(H4*J38,-1)&amp;" "&amp;J2</f>
        <v>310 x2</v>
      </c>
      <c r="F36" s="22" t="str">
        <f>ROUNDUP(H4*J42,-1)&amp;" "&amp;J1</f>
        <v>320 x1</v>
      </c>
      <c r="G36" s="22" t="str">
        <f>ROUNDUP(H4*J45,-1)&amp;" "&amp;J1</f>
        <v>360 x1</v>
      </c>
      <c r="J36" s="15">
        <v>0.83</v>
      </c>
      <c r="K36" s="4"/>
      <c r="L36" s="4"/>
      <c r="M36" s="4"/>
    </row>
    <row r="37" spans="1:13" ht="14.1" customHeight="1" x14ac:dyDescent="0.3">
      <c r="A37" s="18"/>
      <c r="B37" s="6"/>
      <c r="C37" s="6"/>
      <c r="D37" s="6"/>
      <c r="E37" s="6"/>
      <c r="F37" s="6"/>
      <c r="G37" s="6"/>
      <c r="J37" s="14">
        <v>0.84</v>
      </c>
      <c r="K37" s="4"/>
      <c r="L37" s="4"/>
      <c r="M37" s="4"/>
    </row>
    <row r="38" spans="1:13" ht="14.1" customHeight="1" x14ac:dyDescent="0.3">
      <c r="A38" s="19" t="s">
        <v>2</v>
      </c>
      <c r="B38" s="6" t="str">
        <f>ROUNDUP(H2*J20,-1)&amp;" "&amp;J6</f>
        <v>200 x6</v>
      </c>
      <c r="C38" s="6" t="str">
        <f>ROUNDUP(H2*J24,-1)&amp;" "&amp;J4</f>
        <v>230 x4</v>
      </c>
      <c r="D38" s="6" t="str">
        <f>ROUNDUP(H2*J27,-1)&amp;" "&amp;J3</f>
        <v>240 x3</v>
      </c>
      <c r="E38" s="6" t="str">
        <f>ROUNDUP(H2*J38,-1)&amp;" "&amp;J2</f>
        <v>270 x2</v>
      </c>
      <c r="F38" s="6" t="str">
        <f>ROUNDUP(H2*J42,-1)&amp;" "&amp;J2</f>
        <v>290 x2</v>
      </c>
      <c r="G38" s="6" t="str">
        <f>ROUNDUP(H2*J44,-1)&amp;" "&amp;J1</f>
        <v>300 x1</v>
      </c>
      <c r="J38" s="15">
        <v>0.85</v>
      </c>
      <c r="K38" s="4"/>
      <c r="L38" s="4"/>
      <c r="M38" s="4"/>
    </row>
    <row r="39" spans="1:13" ht="14.1" customHeight="1" x14ac:dyDescent="0.3">
      <c r="A39" s="19" t="s">
        <v>3</v>
      </c>
      <c r="B39" s="6" t="str">
        <f>ROUNDUP(H3*J20,-1)&amp;" "&amp;J6</f>
        <v>170 x6</v>
      </c>
      <c r="C39" s="6" t="str">
        <f>ROUNDUP(H3*J24,-1)&amp;" "&amp;J4</f>
        <v>190 x4</v>
      </c>
      <c r="D39" s="6" t="str">
        <f>ROUNDUP(H3*J27,-1)&amp;" "&amp;J4</f>
        <v>200 x4</v>
      </c>
      <c r="E39" s="6" t="str">
        <f>ROUNDUP(H3*J38,-1)&amp;" "&amp;J2</f>
        <v>230 x2</v>
      </c>
      <c r="F39" s="6" t="str">
        <f>ROUNDUP(H3*J42,-1)&amp;" "&amp;J2</f>
        <v>240 x2</v>
      </c>
      <c r="G39" s="6" t="str">
        <f>ROUNDUP(H3*J44,-1)&amp;" "&amp;J1</f>
        <v>260 x1</v>
      </c>
      <c r="J39" s="14">
        <v>0.86</v>
      </c>
      <c r="K39" s="4"/>
      <c r="L39" s="4"/>
      <c r="M39" s="4"/>
    </row>
    <row r="40" spans="1:13" ht="14.1" customHeight="1" x14ac:dyDescent="0.3">
      <c r="A40" s="19" t="s">
        <v>4</v>
      </c>
      <c r="B40" s="6" t="str">
        <f>ROUNDUP(H4*J20,-1)&amp;" "&amp;J6</f>
        <v>230 x6</v>
      </c>
      <c r="C40" s="6" t="str">
        <f>ROUNDUP(H4*J24,-1)&amp;" "&amp;J4</f>
        <v>250 x4</v>
      </c>
      <c r="D40" s="6" t="str">
        <f>ROUNDUP(H4*J27,-1)&amp;" "&amp;J3</f>
        <v>270 x3</v>
      </c>
      <c r="E40" s="6" t="str">
        <f>ROUNDUP(H4*J38,-1)&amp;" "&amp;J2</f>
        <v>310 x2</v>
      </c>
      <c r="F40" s="6" t="str">
        <f>ROUNDUP(H4*J42,-1)&amp;" "&amp;J2</f>
        <v>320 x2</v>
      </c>
      <c r="G40" s="6" t="str">
        <f>ROUNDUP(H4*J44,-1)&amp;" "&amp;J1</f>
        <v>340 x1</v>
      </c>
      <c r="J40" s="15">
        <v>0.87</v>
      </c>
      <c r="K40" s="4"/>
      <c r="L40" s="4"/>
      <c r="M40" s="4"/>
    </row>
    <row r="41" spans="1:13" ht="14.1" customHeight="1" x14ac:dyDescent="0.3">
      <c r="A41" s="18"/>
      <c r="B41" s="6"/>
      <c r="C41" s="6"/>
      <c r="D41" s="6"/>
      <c r="E41" s="6"/>
      <c r="F41" s="6"/>
      <c r="G41" s="6"/>
      <c r="J41" s="14">
        <v>0.89</v>
      </c>
      <c r="K41" s="4"/>
      <c r="L41" s="4"/>
      <c r="M41" s="4"/>
    </row>
    <row r="42" spans="1:13" ht="14.1" customHeight="1" x14ac:dyDescent="0.3">
      <c r="A42" s="18" t="s">
        <v>2</v>
      </c>
      <c r="B42" s="6" t="str">
        <f>ROUNDUP(H2*J22,-1)&amp;" "&amp;J4</f>
        <v>210 x4</v>
      </c>
      <c r="C42" s="6" t="str">
        <f>ROUNDUP(H2*J24,-1)&amp;" "&amp;J4</f>
        <v>230 x4</v>
      </c>
      <c r="D42" s="6" t="str">
        <f>ROUNDUP(H2*J29,-1)&amp;" "&amp;J3</f>
        <v>240 x3</v>
      </c>
      <c r="E42" s="6" t="str">
        <f>ROUNDUP(H2*J36,-1)&amp;" "&amp;J3</f>
        <v>270 x3</v>
      </c>
      <c r="F42" s="6" t="str">
        <f>ROUNDUP(H2*J42,-1)&amp;" "&amp;J1</f>
        <v>290 x1</v>
      </c>
      <c r="G42" s="6" t="str">
        <f>ROUNDUP(H2*J44,-1)&amp;" "&amp;J2</f>
        <v>300 x2</v>
      </c>
      <c r="J42" s="15">
        <v>0.9</v>
      </c>
      <c r="K42" s="4"/>
      <c r="L42" s="4"/>
      <c r="M42" s="4"/>
    </row>
    <row r="43" spans="1:13" ht="14.1" customHeight="1" x14ac:dyDescent="0.3">
      <c r="A43" s="18" t="s">
        <v>3</v>
      </c>
      <c r="B43" s="6" t="str">
        <f>ROUNDUP(H3*J22,-1)&amp;" "&amp;J4</f>
        <v>180 x4</v>
      </c>
      <c r="C43" s="6" t="str">
        <f>ROUNDUP(H3*J24,-1)&amp;" "&amp;J4</f>
        <v>190 x4</v>
      </c>
      <c r="D43" s="6" t="str">
        <f>ROUNDUP(H3*J29,-1)&amp;" "&amp;J3</f>
        <v>210 x3</v>
      </c>
      <c r="E43" s="6" t="str">
        <f>ROUNDUP(H3*J36,-1)&amp;" "&amp;J2</f>
        <v>220 x2</v>
      </c>
      <c r="F43" s="6" t="str">
        <f>ROUNDUP(H3*J42,-1)&amp;" "&amp;J1</f>
        <v>240 x1</v>
      </c>
      <c r="G43" s="6" t="str">
        <f>ROUNDUP(H3*J42,-1)&amp;" "&amp;J1</f>
        <v>240 x1</v>
      </c>
      <c r="J43" s="14">
        <v>0.92</v>
      </c>
      <c r="K43" s="4"/>
      <c r="L43" s="4"/>
      <c r="M43" s="4"/>
    </row>
    <row r="44" spans="1:13" ht="14.1" customHeight="1" x14ac:dyDescent="0.3">
      <c r="A44" s="18" t="s">
        <v>4</v>
      </c>
      <c r="B44" s="6" t="str">
        <f>ROUNDUP(H4*J22,-1)&amp;" "&amp;J4</f>
        <v>240 x4</v>
      </c>
      <c r="C44" s="6" t="str">
        <f>ROUNDUP(H4*J24,-1)&amp;" "&amp;J4</f>
        <v>250 x4</v>
      </c>
      <c r="D44" s="6" t="str">
        <f>ROUNDUP(H4*J29,-1)&amp;" "&amp;J3</f>
        <v>270 x3</v>
      </c>
      <c r="E44" s="6" t="str">
        <f>ROUNDUP(H4*J36,-1)&amp;" "&amp;J2</f>
        <v>300 x2</v>
      </c>
      <c r="F44" s="6" t="str">
        <f>ROUNDUP(H4*J42,-1)&amp;" "&amp;J1</f>
        <v>320 x1</v>
      </c>
      <c r="G44" s="6" t="str">
        <f>ROUNDUP(H4*J45,-1)&amp;" "&amp;J2</f>
        <v>360 x2</v>
      </c>
      <c r="J44" s="15">
        <v>0.95</v>
      </c>
      <c r="K44" s="4"/>
      <c r="L44" s="4"/>
      <c r="M44" s="4"/>
    </row>
    <row r="45" spans="1:13" ht="14.1" customHeight="1" x14ac:dyDescent="0.3">
      <c r="A45" s="18"/>
      <c r="B45" s="6"/>
      <c r="C45" s="6"/>
      <c r="D45" s="6"/>
      <c r="E45" s="6"/>
      <c r="F45" s="6"/>
      <c r="G45" s="6"/>
      <c r="J45" s="14">
        <v>1</v>
      </c>
      <c r="K45" s="4"/>
      <c r="L45" s="4"/>
      <c r="M45" s="4"/>
    </row>
    <row r="46" spans="1:13" ht="14.1" customHeight="1" x14ac:dyDescent="0.3">
      <c r="A46" s="18" t="s">
        <v>2</v>
      </c>
      <c r="B46" s="6" t="str">
        <f>ROUNDUP(H2*J24,-1)&amp;" "&amp;J4</f>
        <v>230 x4</v>
      </c>
      <c r="C46" s="6" t="str">
        <f>ROUNDUP(H2*J27,-1)&amp;" "&amp;J3</f>
        <v>240 x3</v>
      </c>
      <c r="D46" s="6" t="str">
        <f>ROUNDUP(H2*J33,-1)&amp;" "&amp;J2</f>
        <v>260 x2</v>
      </c>
      <c r="E46" s="6" t="str">
        <f>ROUNDUP(H2*J39,-1)&amp;" "&amp;J2</f>
        <v>280 x2</v>
      </c>
      <c r="F46" s="6" t="str">
        <f>ROUNDUP(H2*J42,0)&amp;" "&amp;J1</f>
        <v>284 x1</v>
      </c>
      <c r="G46" s="6" t="str">
        <f>ROUNDUP(H2*J45,0)&amp;" "&amp;J2</f>
        <v>315 x2</v>
      </c>
      <c r="J46" s="15">
        <v>1.05</v>
      </c>
      <c r="K46" s="4"/>
      <c r="L46" s="4"/>
      <c r="M46" s="4"/>
    </row>
    <row r="47" spans="1:13" ht="14.1" customHeight="1" x14ac:dyDescent="0.3">
      <c r="A47" s="18" t="s">
        <v>3</v>
      </c>
      <c r="B47" s="6" t="str">
        <f>ROUNDUP(H3*J24,-1)&amp;" "&amp;J4</f>
        <v>190 x4</v>
      </c>
      <c r="C47" s="6" t="str">
        <f>ROUNDUP(H3*J27,-1)&amp;" "&amp;J3</f>
        <v>200 x3</v>
      </c>
      <c r="D47" s="6" t="str">
        <f>ROUNDUP(H3*J33,-1)&amp;" "&amp;J2</f>
        <v>220 x2</v>
      </c>
      <c r="E47" s="6" t="str">
        <f>ROUNDUP(H3*J39,-1)&amp;" "&amp;J2</f>
        <v>230 x2</v>
      </c>
      <c r="F47" s="6" t="str">
        <f>ROUNDUP(H3*J42,-1)&amp;" "&amp;J1</f>
        <v>240 x1</v>
      </c>
      <c r="G47" s="6" t="str">
        <f>ROUNDUP(H3*J46,-1)&amp;" "&amp;J1</f>
        <v>280 x1</v>
      </c>
      <c r="J47" s="14">
        <v>1.07</v>
      </c>
    </row>
    <row r="48" spans="1:13" ht="14.1" customHeight="1" x14ac:dyDescent="0.3">
      <c r="A48" s="18" t="s">
        <v>4</v>
      </c>
      <c r="B48" s="6" t="str">
        <f>ROUNDUP(H4*J24,-1)&amp;" "&amp;J4</f>
        <v>250 x4</v>
      </c>
      <c r="C48" s="6" t="str">
        <f>ROUNDUP(H4*J27,-1)&amp;" "&amp;J3</f>
        <v>270 x3</v>
      </c>
      <c r="D48" s="6" t="str">
        <f>ROUNDUP(H4*J33,-1)&amp;" "&amp;J2</f>
        <v>290 x2</v>
      </c>
      <c r="E48" s="6" t="str">
        <f>ROUNDUP(H4*J39,-1)&amp;" "&amp;J3</f>
        <v>310 x3</v>
      </c>
      <c r="F48" s="6" t="str">
        <f>ROUNDUP(H4*J42,-1)&amp;" "&amp;J1</f>
        <v>320 x1</v>
      </c>
      <c r="G48" s="6" t="str">
        <f>ROUNDUP(H4*J44,-1)&amp;" "&amp;J2</f>
        <v>340 x2</v>
      </c>
      <c r="J48" s="15">
        <v>1.1000000000000001</v>
      </c>
    </row>
    <row r="49" spans="10:10" x14ac:dyDescent="0.3">
      <c r="J49" s="1"/>
    </row>
  </sheetData>
  <sheetProtection algorithmName="SHA-512" hashValue="oQVKa8X6zWTXvD1AwXiXC5My3xkXMwElPhEnXktLt+7LGT88adSoR3cuHc2akhz6Pqps7eNFnlccuEI8ZI3FPg==" saltValue="aLLHmKlG94Mb66r5q5x7eg==" spinCount="100000" sheet="1" objects="1"/>
  <protectedRanges>
    <protectedRange sqref="H2:H4" name="Range1"/>
  </protectedRanges>
  <sortState ref="J20:J91">
    <sortCondition ref="J20"/>
  </sortState>
  <pageMargins left="0.7" right="0.7" top="0.75" bottom="0.75" header="0.3" footer="0.3"/>
  <pageSetup orientation="portrait" r:id="rId1"/>
  <headerFooter>
    <oddHeader xml:space="preserve">&amp;C&amp;12Ortman&amp;"-,Bold" &amp;"-,Regular"Pyramidic&amp;"-,Bold" &amp;"-,Regular"Programming
</oddHeader>
    <oddFooter xml:space="preserve">&amp;C&amp;"-,Italic"&amp;12"No weight should go unlifted"&amp;R&amp;9
&amp;8 Ver. 2.0 Engledoes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Ortman Pyramidic Programming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Dustin Engle</dc:creator>
  <cp:lastModifiedBy>Dustin Robert Price Engle</cp:lastModifiedBy>
  <cp:lastPrinted>2019-03-06T23:59:43Z</cp:lastPrinted>
  <dcterms:created xsi:type="dcterms:W3CDTF">2019-03-05T00:33:12Z</dcterms:created>
  <dcterms:modified xsi:type="dcterms:W3CDTF">2019-03-14T01:26:24Z</dcterms:modified>
</cp:coreProperties>
</file>